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Results publication\2024\Q3 2024\30 October\File for publication\"/>
    </mc:Choice>
  </mc:AlternateContent>
  <xr:revisionPtr revIDLastSave="0" documentId="13_ncr:1_{FC0EF6C0-DA5F-49C8-942D-ACC3EE93BCCE}" xr6:coauthVersionLast="47" xr6:coauthVersionMax="47" xr10:uidLastSave="{00000000-0000-0000-0000-000000000000}"/>
  <bookViews>
    <workbookView xWindow="-110" yWindow="-110" windowWidth="19420" windowHeight="10420" xr2:uid="{4C853ABE-34E6-4E0F-A841-52C59E0BF062}"/>
  </bookViews>
  <sheets>
    <sheet name="PL quarterly seri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J19" i="1"/>
  <c r="J5" i="1"/>
  <c r="J7" i="1" l="1"/>
  <c r="J12" i="1" l="1"/>
  <c r="J16" i="1" s="1"/>
</calcChain>
</file>

<file path=xl/sharedStrings.xml><?xml version="1.0" encoding="utf-8"?>
<sst xmlns="http://schemas.openxmlformats.org/spreadsheetml/2006/main" count="82" uniqueCount="81">
  <si>
    <r>
      <t>(in EUR million)</t>
    </r>
    <r>
      <rPr>
        <b/>
        <vertAlign val="superscript"/>
        <sz val="11"/>
        <color rgb="FFFFFFFF"/>
        <rFont val="Source Sans 3"/>
        <family val="2"/>
      </rPr>
      <t>(1)</t>
    </r>
  </si>
  <si>
    <r>
      <t>Q3 2022</t>
    </r>
    <r>
      <rPr>
        <b/>
        <vertAlign val="superscript"/>
        <sz val="11"/>
        <color rgb="FFFFFFFF"/>
        <rFont val="Source Sans 3"/>
        <family val="2"/>
      </rPr>
      <t>(2)</t>
    </r>
  </si>
  <si>
    <r>
      <t>Q4 2022</t>
    </r>
    <r>
      <rPr>
        <b/>
        <vertAlign val="superscript"/>
        <sz val="11"/>
        <color rgb="FFFFFFFF"/>
        <rFont val="Source Sans 3"/>
        <family val="2"/>
      </rPr>
      <t>(2)</t>
    </r>
  </si>
  <si>
    <t>Q1 2023</t>
  </si>
  <si>
    <r>
      <t>Q2 2023</t>
    </r>
    <r>
      <rPr>
        <b/>
        <vertAlign val="superscript"/>
        <sz val="11"/>
        <color rgb="FFFFFFFF"/>
        <rFont val="Source Sans 3"/>
        <family val="2"/>
      </rPr>
      <t>(3)(4)</t>
    </r>
  </si>
  <si>
    <r>
      <t>Q3 2023</t>
    </r>
    <r>
      <rPr>
        <b/>
        <vertAlign val="superscript"/>
        <sz val="11"/>
        <color rgb="FFFFFFFF"/>
        <rFont val="Source Sans 3"/>
        <family val="2"/>
      </rPr>
      <t>(3)</t>
    </r>
  </si>
  <si>
    <r>
      <t>Q4 2023</t>
    </r>
    <r>
      <rPr>
        <b/>
        <vertAlign val="superscript"/>
        <sz val="11"/>
        <color rgb="FFFFFFFF"/>
        <rFont val="Source Sans 3"/>
        <family val="2"/>
      </rPr>
      <t>(3)</t>
    </r>
  </si>
  <si>
    <t>Leasing Contract Margin</t>
  </si>
  <si>
    <t>Services Margin</t>
  </si>
  <si>
    <t>Leasing Contract and Services Margins</t>
  </si>
  <si>
    <t>Used Car Sales result</t>
  </si>
  <si>
    <t>Gross Operating Income</t>
  </si>
  <si>
    <t>Total Operating Expenses</t>
  </si>
  <si>
    <t> (219.4)</t>
  </si>
  <si>
    <t> (259.6)</t>
  </si>
  <si>
    <t> (260.5)</t>
  </si>
  <si>
    <t> (369.7)</t>
  </si>
  <si>
    <t> (444.5)</t>
  </si>
  <si>
    <t> (516.9)</t>
  </si>
  <si>
    <t> (489.6)</t>
  </si>
  <si>
    <t>Impairment Charges on Receivables</t>
  </si>
  <si>
    <t> (13.5)</t>
  </si>
  <si>
    <t> (13.8)</t>
  </si>
  <si>
    <t> (8.8)</t>
  </si>
  <si>
    <t> (15.7)</t>
  </si>
  <si>
    <t> (21.8)</t>
  </si>
  <si>
    <t> (24.4)</t>
  </si>
  <si>
    <t> (33.1)</t>
  </si>
  <si>
    <t>Non-Recurring Income (Expenses)</t>
  </si>
  <si>
    <t> (50.6)</t>
  </si>
  <si>
    <t> (20.6)</t>
  </si>
  <si>
    <t> (12.4)</t>
  </si>
  <si>
    <t>Share of profit of associates and jointly controlled entities</t>
  </si>
  <si>
    <t>Profit Before Tax</t>
  </si>
  <si>
    <t>Income tax expense</t>
  </si>
  <si>
    <t> (98.3)</t>
  </si>
  <si>
    <t> (138.8)</t>
  </si>
  <si>
    <t> (125.6)</t>
  </si>
  <si>
    <t> (101.4)</t>
  </si>
  <si>
    <t>Result from discontinued operations</t>
  </si>
  <si>
    <t> (91.3)</t>
  </si>
  <si>
    <t> (0.2)</t>
  </si>
  <si>
    <t>Non-controlling interests</t>
  </si>
  <si>
    <t> (0.8)</t>
  </si>
  <si>
    <t> (7.2)</t>
  </si>
  <si>
    <t> (1.5)</t>
  </si>
  <si>
    <t> (4.8)</t>
  </si>
  <si>
    <t> (11.2)</t>
  </si>
  <si>
    <t> (10.4)</t>
  </si>
  <si>
    <t> (11.1)</t>
  </si>
  <si>
    <t>Net Income (Group share)</t>
  </si>
  <si>
    <t>(in '000)</t>
  </si>
  <si>
    <t>30.09.2022</t>
  </si>
  <si>
    <t>31.12.2022</t>
  </si>
  <si>
    <t>31.03.2023</t>
  </si>
  <si>
    <t>30.06.2023</t>
  </si>
  <si>
    <t>30.09.2023</t>
  </si>
  <si>
    <t>31.12.2023</t>
  </si>
  <si>
    <t>31.03.2024</t>
  </si>
  <si>
    <t>Total Contracts</t>
  </si>
  <si>
    <t>1,762</t>
  </si>
  <si>
    <t>1,806</t>
  </si>
  <si>
    <t>1,815</t>
  </si>
  <si>
    <t>3,496</t>
  </si>
  <si>
    <t>3,394</t>
  </si>
  <si>
    <t>3,420</t>
  </si>
  <si>
    <t>3,386</t>
  </si>
  <si>
    <t>Full service leasing contracts</t>
  </si>
  <si>
    <t>Fleet management contracts</t>
  </si>
  <si>
    <t>30.06.2024</t>
  </si>
  <si>
    <t> (13.4)</t>
  </si>
  <si>
    <t> (88.4)</t>
  </si>
  <si>
    <t> (475.3)</t>
  </si>
  <si>
    <t> (30.5)</t>
  </si>
  <si>
    <t> (71.4)</t>
  </si>
  <si>
    <t> (28.8)</t>
  </si>
  <si>
    <t> (12.5)</t>
  </si>
  <si>
    <r>
      <t>Q1 2024</t>
    </r>
    <r>
      <rPr>
        <b/>
        <vertAlign val="superscript"/>
        <sz val="11"/>
        <color rgb="FFFFFFFF"/>
        <rFont val="Source Sans 3"/>
        <family val="2"/>
      </rPr>
      <t>(5)</t>
    </r>
  </si>
  <si>
    <r>
      <t>Q2 2024</t>
    </r>
    <r>
      <rPr>
        <b/>
        <vertAlign val="superscript"/>
        <sz val="11"/>
        <color rgb="FFFFFFFF"/>
        <rFont val="Source Sans 3"/>
        <family val="2"/>
      </rPr>
      <t>(5)</t>
    </r>
  </si>
  <si>
    <t>30.09.2024</t>
  </si>
  <si>
    <t>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</si>
</sst>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_(* \(#,##0.0\);_(* &quot;-&quot;??_);_(@_)"/>
    <numFmt numFmtId="165" formatCode="_-* #,##0.00\ _€_-;\-* #,##0.00\ _€_-;_-* &quot;-&quot;??\ _€_-;_-@_-"/>
    <numFmt numFmtId="166" formatCode="0.0"/>
    <numFmt numFmtId="167" formatCode="_-* #,##0.0_-;\-* #,##0.0_-;_-* &quot;-&quot;??_-;_-@_-"/>
    <numFmt numFmtId="168" formatCode="_-* #,##0_-;\-* #,##0_-;_-* &quot;-&quot;??_-;_-@_-"/>
    <numFmt numFmtId="169" formatCode="_-* #\,##0_-;\-* #\,##0_-;_-* &quot;-&quot;??_-;_-@_-"/>
  </numFmts>
  <fonts count="10" x14ac:knownFonts="1">
    <font>
      <sz val="11"/>
      <color theme="1"/>
      <name val="Source Sans 3"/>
      <family val="2"/>
    </font>
    <font>
      <sz val="18"/>
      <name val="Arial"/>
      <family val="2"/>
    </font>
    <font>
      <b/>
      <sz val="11"/>
      <color rgb="FFFFFFFF"/>
      <name val="Source Sans 3"/>
      <family val="2"/>
    </font>
    <font>
      <b/>
      <vertAlign val="superscript"/>
      <sz val="11"/>
      <color rgb="FFFFFFFF"/>
      <name val="Source Sans 3"/>
      <family val="2"/>
    </font>
    <font>
      <sz val="11"/>
      <color rgb="FF0F3549"/>
      <name val="Source Sans 3"/>
      <family val="2"/>
    </font>
    <font>
      <b/>
      <i/>
      <sz val="11"/>
      <color rgb="FF0F3549"/>
      <name val="Source Sans 3"/>
      <family val="2"/>
    </font>
    <font>
      <b/>
      <sz val="11"/>
      <color rgb="FF0F3549"/>
      <name val="Source Sans 3"/>
      <family val="2"/>
    </font>
    <font>
      <i/>
      <sz val="11"/>
      <color rgb="FF0F3549"/>
      <name val="Source Sans 3"/>
      <family val="2"/>
    </font>
    <font>
      <sz val="11"/>
      <color theme="1"/>
      <name val="Source Sans 3"/>
      <family val="2"/>
    </font>
    <font>
      <sz val="8"/>
      <name val="Source Sans 3"/>
      <family val="2"/>
    </font>
  </fonts>
  <fills count="5">
    <fill>
      <patternFill patternType="none"/>
    </fill>
    <fill>
      <patternFill patternType="gray125"/>
    </fill>
    <fill>
      <patternFill patternType="solid">
        <fgColor rgb="FF0F3549"/>
        <bgColor indexed="64"/>
      </patternFill>
    </fill>
    <fill>
      <patternFill patternType="solid">
        <fgColor rgb="FFDCEEF8"/>
        <bgColor indexed="64"/>
      </patternFill>
    </fill>
    <fill>
      <patternFill patternType="solid">
        <fgColor theme="0"/>
        <bgColor indexed="64"/>
      </patternFill>
    </fill>
  </fills>
  <borders count="12">
    <border>
      <left/>
      <right/>
      <top/>
      <bottom/>
      <diagonal/>
    </border>
    <border>
      <left/>
      <right/>
      <top style="thick">
        <color rgb="FFFFFFFF"/>
      </top>
      <bottom/>
      <diagonal/>
    </border>
    <border>
      <left style="thick">
        <color rgb="FFFFFFFF"/>
      </left>
      <right style="thick">
        <color rgb="FFFFFFFF"/>
      </right>
      <top style="thick">
        <color rgb="FFFFFFFF"/>
      </top>
      <bottom/>
      <diagonal/>
    </border>
    <border>
      <left/>
      <right/>
      <top/>
      <bottom style="thin">
        <color rgb="FF0F3549"/>
      </bottom>
      <diagonal/>
    </border>
    <border>
      <left/>
      <right/>
      <top style="thin">
        <color rgb="FF0F3549"/>
      </top>
      <bottom style="thin">
        <color rgb="FF0F3549"/>
      </bottom>
      <diagonal/>
    </border>
    <border>
      <left/>
      <right/>
      <top style="thin">
        <color rgb="FF0F3549"/>
      </top>
      <bottom/>
      <diagonal/>
    </border>
    <border>
      <left/>
      <right/>
      <top style="thin">
        <color rgb="FF0F3549"/>
      </top>
      <bottom style="thick">
        <color rgb="FFFFFFFF"/>
      </bottom>
      <diagonal/>
    </border>
    <border>
      <left/>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
      <left/>
      <right/>
      <top style="thick">
        <color rgb="FFFFFFFF"/>
      </top>
      <bottom style="thin">
        <color rgb="FF000000"/>
      </bottom>
      <diagonal/>
    </border>
    <border>
      <left/>
      <right/>
      <top style="thin">
        <color rgb="FF000000"/>
      </top>
      <bottom/>
      <diagonal/>
    </border>
    <border>
      <left/>
      <right/>
      <top style="thin">
        <color auto="1"/>
      </top>
      <bottom/>
      <diagonal/>
    </border>
  </borders>
  <cellStyleXfs count="2">
    <xf numFmtId="0" fontId="0" fillId="0" borderId="0"/>
    <xf numFmtId="43" fontId="8" fillId="0" borderId="0" applyFont="0" applyFill="0" applyBorder="0" applyAlignment="0" applyProtection="0"/>
  </cellStyleXfs>
  <cellXfs count="43">
    <xf numFmtId="0" fontId="0" fillId="0" borderId="0" xfId="0"/>
    <xf numFmtId="0" fontId="2" fillId="2" borderId="1" xfId="0" applyFont="1" applyFill="1" applyBorder="1" applyAlignment="1">
      <alignment horizontal="left" vertical="center" wrapText="1" indent="1" readingOrder="1"/>
    </xf>
    <xf numFmtId="0" fontId="2" fillId="2" borderId="2" xfId="0" applyFont="1" applyFill="1" applyBorder="1" applyAlignment="1">
      <alignment horizontal="center" vertical="center" wrapText="1" readingOrder="1"/>
    </xf>
    <xf numFmtId="0" fontId="4" fillId="0" borderId="0" xfId="0" applyFont="1" applyAlignment="1">
      <alignment horizontal="right" wrapText="1" readingOrder="1"/>
    </xf>
    <xf numFmtId="0" fontId="5" fillId="0" borderId="0" xfId="0" applyFont="1" applyAlignment="1">
      <alignment horizontal="right" wrapText="1" readingOrder="1"/>
    </xf>
    <xf numFmtId="0" fontId="4" fillId="0" borderId="3" xfId="0" applyFont="1" applyBorder="1" applyAlignment="1">
      <alignment horizontal="right" wrapText="1" readingOrder="1"/>
    </xf>
    <xf numFmtId="0" fontId="4" fillId="0" borderId="5" xfId="0" applyFont="1" applyBorder="1" applyAlignment="1">
      <alignment horizontal="right" wrapText="1" readingOrder="1"/>
    </xf>
    <xf numFmtId="0" fontId="6" fillId="3" borderId="4" xfId="0" applyFont="1" applyFill="1" applyBorder="1" applyAlignment="1">
      <alignment horizontal="right" wrapText="1" readingOrder="1"/>
    </xf>
    <xf numFmtId="0" fontId="1" fillId="0" borderId="6" xfId="0" applyFont="1" applyBorder="1" applyAlignment="1">
      <alignment horizontal="right" vertical="center" wrapText="1"/>
    </xf>
    <xf numFmtId="0" fontId="2" fillId="2" borderId="8" xfId="0" applyFont="1" applyFill="1" applyBorder="1" applyAlignment="1">
      <alignment horizontal="right" vertical="center" wrapText="1" readingOrder="1"/>
    </xf>
    <xf numFmtId="0" fontId="6" fillId="3" borderId="9" xfId="0" applyFont="1" applyFill="1" applyBorder="1" applyAlignment="1">
      <alignment horizontal="right" wrapText="1" readingOrder="1"/>
    </xf>
    <xf numFmtId="0" fontId="4" fillId="0" borderId="0" xfId="0" applyFont="1" applyAlignment="1">
      <alignment horizontal="left" indent="1" readingOrder="1"/>
    </xf>
    <xf numFmtId="0" fontId="5" fillId="0" borderId="0" xfId="0" applyFont="1" applyAlignment="1">
      <alignment horizontal="left" indent="2" readingOrder="1"/>
    </xf>
    <xf numFmtId="0" fontId="4" fillId="0" borderId="3" xfId="0" applyFont="1" applyBorder="1" applyAlignment="1">
      <alignment horizontal="left" indent="1" readingOrder="1"/>
    </xf>
    <xf numFmtId="0" fontId="6" fillId="3" borderId="4" xfId="0" applyFont="1" applyFill="1" applyBorder="1" applyAlignment="1">
      <alignment horizontal="left" indent="1" readingOrder="1"/>
    </xf>
    <xf numFmtId="0" fontId="4" fillId="0" borderId="5" xfId="0" applyFont="1" applyBorder="1" applyAlignment="1">
      <alignment horizontal="left" indent="1" readingOrder="1"/>
    </xf>
    <xf numFmtId="0" fontId="1" fillId="0" borderId="6" xfId="0" applyFont="1" applyBorder="1" applyAlignment="1">
      <alignment horizontal="left" vertical="center" indent="1"/>
    </xf>
    <xf numFmtId="0" fontId="2" fillId="2" borderId="7" xfId="0" applyFont="1" applyFill="1" applyBorder="1" applyAlignment="1">
      <alignment horizontal="left" vertical="center" indent="1" readingOrder="1"/>
    </xf>
    <xf numFmtId="0" fontId="6" fillId="3" borderId="9" xfId="0" applyFont="1" applyFill="1" applyBorder="1" applyAlignment="1">
      <alignment horizontal="left" indent="1" readingOrder="1"/>
    </xf>
    <xf numFmtId="0" fontId="7" fillId="0" borderId="10" xfId="0" applyFont="1" applyBorder="1" applyAlignment="1">
      <alignment horizontal="left" indent="2" readingOrder="1"/>
    </xf>
    <xf numFmtId="0" fontId="7" fillId="0" borderId="0" xfId="0" applyFont="1" applyAlignment="1">
      <alignment horizontal="left" indent="2" readingOrder="1"/>
    </xf>
    <xf numFmtId="164" fontId="4" fillId="4" borderId="0" xfId="1" applyNumberFormat="1" applyFont="1" applyFill="1" applyAlignment="1">
      <alignment horizontal="right" wrapText="1" readingOrder="1"/>
    </xf>
    <xf numFmtId="164" fontId="6" fillId="3" borderId="4" xfId="1" applyNumberFormat="1" applyFont="1" applyFill="1" applyBorder="1" applyAlignment="1">
      <alignment horizontal="right" wrapText="1" readingOrder="1"/>
    </xf>
    <xf numFmtId="165" fontId="0" fillId="0" borderId="0" xfId="0" applyNumberFormat="1"/>
    <xf numFmtId="166" fontId="4" fillId="0" borderId="0" xfId="0" applyNumberFormat="1" applyFont="1" applyAlignment="1">
      <alignment horizontal="right" vertical="center" wrapText="1" readingOrder="1"/>
    </xf>
    <xf numFmtId="0" fontId="7" fillId="4" borderId="0" xfId="0" applyFont="1" applyFill="1" applyAlignment="1">
      <alignment horizontal="right" wrapText="1" readingOrder="1"/>
    </xf>
    <xf numFmtId="0" fontId="4" fillId="0" borderId="0" xfId="0" applyFont="1" applyBorder="1" applyAlignment="1">
      <alignment horizontal="right" wrapText="1" readingOrder="1"/>
    </xf>
    <xf numFmtId="0" fontId="4" fillId="0" borderId="11" xfId="0" applyFont="1" applyBorder="1" applyAlignment="1">
      <alignment horizontal="right" wrapText="1" readingOrder="1"/>
    </xf>
    <xf numFmtId="167" fontId="0" fillId="0" borderId="0" xfId="1" applyNumberFormat="1" applyFont="1"/>
    <xf numFmtId="167" fontId="2" fillId="2" borderId="2" xfId="1" applyNumberFormat="1" applyFont="1" applyFill="1" applyBorder="1" applyAlignment="1">
      <alignment horizontal="center" vertical="center" wrapText="1" readingOrder="1"/>
    </xf>
    <xf numFmtId="167" fontId="4" fillId="0" borderId="0" xfId="1" applyNumberFormat="1" applyFont="1" applyAlignment="1">
      <alignment horizontal="right" vertical="center" wrapText="1" readingOrder="1"/>
    </xf>
    <xf numFmtId="167" fontId="4" fillId="0" borderId="0" xfId="1" applyNumberFormat="1" applyFont="1" applyBorder="1" applyAlignment="1">
      <alignment horizontal="right" wrapText="1" readingOrder="1"/>
    </xf>
    <xf numFmtId="167" fontId="6" fillId="3" borderId="4" xfId="1" applyNumberFormat="1" applyFont="1" applyFill="1" applyBorder="1" applyAlignment="1">
      <alignment horizontal="right" wrapText="1" readingOrder="1"/>
    </xf>
    <xf numFmtId="167" fontId="1" fillId="0" borderId="6" xfId="1" applyNumberFormat="1" applyFont="1" applyBorder="1" applyAlignment="1">
      <alignment horizontal="right" vertical="center" wrapText="1"/>
    </xf>
    <xf numFmtId="167" fontId="2" fillId="2" borderId="8" xfId="1" applyNumberFormat="1" applyFont="1" applyFill="1" applyBorder="1" applyAlignment="1">
      <alignment horizontal="right" vertical="center" wrapText="1" readingOrder="1"/>
    </xf>
    <xf numFmtId="167" fontId="5" fillId="0" borderId="0" xfId="1" applyNumberFormat="1" applyFont="1" applyAlignment="1">
      <alignment horizontal="right" wrapText="1" readingOrder="1"/>
    </xf>
    <xf numFmtId="164" fontId="4" fillId="4" borderId="5" xfId="1" applyNumberFormat="1" applyFont="1" applyFill="1" applyBorder="1" applyAlignment="1">
      <alignment horizontal="right" wrapText="1" readingOrder="1"/>
    </xf>
    <xf numFmtId="164" fontId="4" fillId="4" borderId="0" xfId="1" applyNumberFormat="1" applyFont="1" applyFill="1" applyBorder="1" applyAlignment="1">
      <alignment horizontal="right" wrapText="1" readingOrder="1"/>
    </xf>
    <xf numFmtId="168" fontId="7" fillId="4" borderId="0" xfId="1" applyNumberFormat="1" applyFont="1" applyFill="1" applyAlignment="1">
      <alignment horizontal="right" wrapText="1" readingOrder="1"/>
    </xf>
    <xf numFmtId="166" fontId="6" fillId="3" borderId="4" xfId="0" applyNumberFormat="1" applyFont="1" applyFill="1" applyBorder="1" applyAlignment="1">
      <alignment horizontal="right" wrapText="1" readingOrder="1"/>
    </xf>
    <xf numFmtId="166" fontId="4" fillId="0" borderId="0" xfId="0" applyNumberFormat="1" applyFont="1" applyBorder="1" applyAlignment="1">
      <alignment horizontal="right" wrapText="1" readingOrder="1"/>
    </xf>
    <xf numFmtId="169" fontId="7" fillId="4" borderId="10" xfId="1" applyNumberFormat="1" applyFont="1" applyFill="1" applyBorder="1" applyAlignment="1">
      <alignment horizontal="right" wrapText="1" readingOrder="1"/>
    </xf>
    <xf numFmtId="169" fontId="6" fillId="3" borderId="9" xfId="1" applyNumberFormat="1" applyFont="1" applyFill="1" applyBorder="1" applyAlignment="1">
      <alignment horizontal="right" wrapText="1" readingOrder="1"/>
    </xf>
  </cellXfs>
  <cellStyles count="2">
    <cellStyle name="Comma" xfId="1" builtinId="3"/>
    <cellStyle name="Normal" xfId="0" builtinId="0"/>
  </cellStyles>
  <dxfs count="0"/>
  <tableStyles count="0" defaultTableStyle="TableStyleMedium2" defaultPivotStyle="PivotStyleLight16"/>
  <colors>
    <mruColors>
      <color rgb="FFDCEE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90715</xdr:colOff>
      <xdr:row>23</xdr:row>
      <xdr:rowOff>72570</xdr:rowOff>
    </xdr:from>
    <xdr:to>
      <xdr:col>8</xdr:col>
      <xdr:colOff>609143</xdr:colOff>
      <xdr:row>25</xdr:row>
      <xdr:rowOff>50121</xdr:rowOff>
    </xdr:to>
    <xdr:sp macro="" textlink="">
      <xdr:nvSpPr>
        <xdr:cNvPr id="3" name="Footer Placeholder 3">
          <a:extLst>
            <a:ext uri="{FF2B5EF4-FFF2-40B4-BE49-F238E27FC236}">
              <a16:creationId xmlns:a16="http://schemas.microsoft.com/office/drawing/2014/main" id="{C7BA4584-96E0-CDFA-8ECB-3AC5513E5B34}"/>
            </a:ext>
          </a:extLst>
        </xdr:cNvPr>
        <xdr:cNvSpPr>
          <a:spLocks noGrp="1"/>
        </xdr:cNvSpPr>
      </xdr:nvSpPr>
      <xdr:spPr bwMode="gray">
        <a:xfrm>
          <a:off x="90715" y="5206999"/>
          <a:ext cx="10741928" cy="412979"/>
        </a:xfrm>
        <a:prstGeom prst="rect">
          <a:avLst/>
        </a:prstGeom>
      </xdr:spPr>
      <xdr:txBody>
        <a:bodyPr vert="horz" wrap="square" lIns="0" tIns="0" rIns="0" bIns="0" rtlCol="0" anchor="ctr" anchorCtr="0">
          <a:noAutofit/>
        </a:bodyPr>
        <a:lstStyle>
          <a:defPPr>
            <a:defRPr lang="fr-FR"/>
          </a:defPPr>
          <a:lvl1pPr marL="0" algn="ctr" defTabSz="914400" rtl="0" eaLnBrk="1" latinLnBrk="0" hangingPunct="1">
            <a:defRPr sz="1250" kern="1200">
              <a:solidFill>
                <a:srgbClr val="0F3549"/>
              </a:solidFill>
              <a:latin typeface="Source Sans 3 SemiBold" panose="020B0303030403020204" pitchFamily="34" charset="0"/>
            </a:defRPr>
          </a:lvl1pPr>
          <a:lvl2pPr marL="457200" algn="l" defTabSz="914400" rtl="0" eaLnBrk="1" latinLnBrk="0" hangingPunct="1">
            <a:defRPr sz="1800" kern="1200">
              <a:solidFill>
                <a:srgbClr val="000000"/>
              </a:solidFill>
              <a:latin typeface="Source Sans 3"/>
            </a:defRPr>
          </a:lvl2pPr>
          <a:lvl3pPr marL="914400" algn="l" defTabSz="914400" rtl="0" eaLnBrk="1" latinLnBrk="0" hangingPunct="1">
            <a:defRPr sz="1800" kern="1200">
              <a:solidFill>
                <a:srgbClr val="000000"/>
              </a:solidFill>
              <a:latin typeface="Source Sans 3"/>
            </a:defRPr>
          </a:lvl3pPr>
          <a:lvl4pPr marL="1371600" algn="l" defTabSz="914400" rtl="0" eaLnBrk="1" latinLnBrk="0" hangingPunct="1">
            <a:defRPr sz="1800" kern="1200">
              <a:solidFill>
                <a:srgbClr val="000000"/>
              </a:solidFill>
              <a:latin typeface="Source Sans 3"/>
            </a:defRPr>
          </a:lvl4pPr>
          <a:lvl5pPr marL="1828800" algn="l" defTabSz="914400" rtl="0" eaLnBrk="1" latinLnBrk="0" hangingPunct="1">
            <a:defRPr sz="1800" kern="1200">
              <a:solidFill>
                <a:srgbClr val="000000"/>
              </a:solidFill>
              <a:latin typeface="Source Sans 3"/>
            </a:defRPr>
          </a:lvl5pPr>
          <a:lvl6pPr marL="2286000" algn="l" defTabSz="914400" rtl="0" eaLnBrk="1" latinLnBrk="0" hangingPunct="1">
            <a:defRPr sz="1800" kern="1200">
              <a:solidFill>
                <a:srgbClr val="000000"/>
              </a:solidFill>
              <a:latin typeface="Source Sans 3"/>
            </a:defRPr>
          </a:lvl6pPr>
          <a:lvl7pPr marL="2743200" algn="l" defTabSz="914400" rtl="0" eaLnBrk="1" latinLnBrk="0" hangingPunct="1">
            <a:defRPr sz="1800" kern="1200">
              <a:solidFill>
                <a:srgbClr val="000000"/>
              </a:solidFill>
              <a:latin typeface="Source Sans 3"/>
            </a:defRPr>
          </a:lvl7pPr>
          <a:lvl8pPr marL="3200400" algn="l" defTabSz="914400" rtl="0" eaLnBrk="1" latinLnBrk="0" hangingPunct="1">
            <a:defRPr sz="1800" kern="1200">
              <a:solidFill>
                <a:srgbClr val="000000"/>
              </a:solidFill>
              <a:latin typeface="Source Sans 3"/>
            </a:defRPr>
          </a:lvl8pPr>
          <a:lvl9pPr marL="3657600" algn="l" defTabSz="914400" rtl="0" eaLnBrk="1" latinLnBrk="0" hangingPunct="1">
            <a:defRPr sz="1800" kern="1200">
              <a:solidFill>
                <a:srgbClr val="000000"/>
              </a:solidFill>
              <a:latin typeface="Source Sans 3"/>
            </a:defRPr>
          </a:lvl9pPr>
        </a:lstStyle>
        <a:p>
          <a:pPr marL="228600" indent="-228600" algn="l">
            <a:buFont typeface="Chillax Medium"/>
            <a:buAutoNum type="arabicPeriod"/>
          </a:pPr>
          <a:r>
            <a:rPr lang="en-US" sz="800" i="1"/>
            <a:t>The sum of rounded values contained in the table may differ slightly from the totals reported, due to rounding rules</a:t>
          </a:r>
        </a:p>
        <a:p>
          <a:pPr marL="228600" indent="-228600" algn="l">
            <a:buFont typeface="Chillax Medium"/>
            <a:buAutoNum type="arabicPeriod"/>
          </a:pPr>
          <a:r>
            <a:rPr lang="en-US" sz="800" i="1"/>
            <a:t>Restated for IFRS 17, which applies from 1 January 2023</a:t>
          </a:r>
        </a:p>
        <a:p>
          <a:pPr marL="228600" indent="-228600" algn="l">
            <a:buFont typeface="Chillax Medium"/>
            <a:buAutoNum type="arabicPeriod"/>
          </a:pPr>
          <a:r>
            <a:rPr lang="en-US" sz="800" i="1"/>
            <a:t>Including  i) impact of LeasePlan’s Purchase Price Allocation and its Q2 2024 adjustment, attributed to each quarter since acquisition closing (instead of being allocated to Q4 2023 and Q2 2024 only) and ii) adjustment on Fleetpool‘s fleet depreciation costs which resulted in an accounting restatement of the comparative income statement for 2023</a:t>
          </a:r>
        </a:p>
        <a:p>
          <a:pPr marL="228600" indent="-228600" algn="l">
            <a:buFont typeface="Chillax Medium"/>
            <a:buAutoNum type="arabicPeriod"/>
          </a:pPr>
          <a:r>
            <a:rPr lang="en-US" sz="800" i="1"/>
            <a:t>Q2 2023 non-controlling interests were corrected to include the interest coupons to holders of AT1 issued by LeasePlan and subscribed by external parties</a:t>
          </a:r>
        </a:p>
        <a:p>
          <a:pPr marL="228600" indent="-228600" algn="l">
            <a:buFont typeface="Chillax Medium"/>
            <a:buAutoNum type="arabicPeriod"/>
          </a:pPr>
          <a:r>
            <a:rPr lang="en-US" sz="800" i="1"/>
            <a:t>Impact of LeasePlan’s Purchase Price Allocation adjustment in Q2 2024 attributed to Q1 2024 and Q2 2024 instead of being allocated to Q2 2024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569A8-2AB7-40EB-809D-4C9149FF8E12}">
  <dimension ref="A1:K21"/>
  <sheetViews>
    <sheetView showGridLines="0" tabSelected="1" zoomScale="90" zoomScaleNormal="90" workbookViewId="0">
      <pane xSplit="1" ySplit="2" topLeftCell="B3" activePane="bottomRight" state="frozen"/>
      <selection pane="topRight" activeCell="B1" sqref="B1"/>
      <selection pane="bottomLeft" activeCell="A3" sqref="A3"/>
      <selection pane="bottomRight" activeCell="D30" sqref="D30"/>
    </sheetView>
  </sheetViews>
  <sheetFormatPr defaultColWidth="8.7265625" defaultRowHeight="17" x14ac:dyDescent="0.55000000000000004"/>
  <cols>
    <col min="1" max="1" width="51.81640625" bestFit="1" customWidth="1"/>
    <col min="2" max="2" width="14.453125" customWidth="1"/>
    <col min="3" max="3" width="12.81640625" customWidth="1"/>
    <col min="4" max="4" width="13.453125" customWidth="1"/>
    <col min="5" max="5" width="11.7265625" customWidth="1"/>
    <col min="6" max="6" width="13" customWidth="1"/>
    <col min="7" max="7" width="12.7265625" customWidth="1"/>
    <col min="8" max="8" width="11.26953125" customWidth="1"/>
    <col min="9" max="9" width="12.1796875" customWidth="1"/>
    <col min="10" max="10" width="12.1796875" style="28" customWidth="1"/>
    <col min="11" max="11" width="9.453125" bestFit="1" customWidth="1"/>
  </cols>
  <sheetData>
    <row r="1" spans="1:11" ht="17.5" thickBot="1" x14ac:dyDescent="0.6"/>
    <row r="2" spans="1:11" ht="19" thickTop="1" x14ac:dyDescent="0.55000000000000004">
      <c r="A2" s="1" t="s">
        <v>0</v>
      </c>
      <c r="B2" s="2" t="s">
        <v>1</v>
      </c>
      <c r="C2" s="2" t="s">
        <v>2</v>
      </c>
      <c r="D2" s="2" t="s">
        <v>3</v>
      </c>
      <c r="E2" s="2" t="s">
        <v>4</v>
      </c>
      <c r="F2" s="2" t="s">
        <v>5</v>
      </c>
      <c r="G2" s="2" t="s">
        <v>6</v>
      </c>
      <c r="H2" s="2" t="s">
        <v>77</v>
      </c>
      <c r="I2" s="2" t="s">
        <v>78</v>
      </c>
      <c r="J2" s="29" t="s">
        <v>80</v>
      </c>
    </row>
    <row r="3" spans="1:11" x14ac:dyDescent="0.55000000000000004">
      <c r="A3" s="11" t="s">
        <v>7</v>
      </c>
      <c r="B3" s="24">
        <v>273.39999999999998</v>
      </c>
      <c r="C3" s="24">
        <v>428.1</v>
      </c>
      <c r="D3" s="24">
        <v>367.1</v>
      </c>
      <c r="E3" s="24">
        <v>387.5</v>
      </c>
      <c r="F3" s="24">
        <v>341</v>
      </c>
      <c r="G3" s="24">
        <v>165.3</v>
      </c>
      <c r="H3" s="24">
        <v>282</v>
      </c>
      <c r="I3" s="24">
        <v>251.2</v>
      </c>
      <c r="J3" s="24">
        <v>217.89780999999999</v>
      </c>
    </row>
    <row r="4" spans="1:11" x14ac:dyDescent="0.55000000000000004">
      <c r="A4" s="11" t="s">
        <v>8</v>
      </c>
      <c r="B4" s="24">
        <v>185.1</v>
      </c>
      <c r="C4" s="24">
        <v>197.3</v>
      </c>
      <c r="D4" s="24">
        <v>174.1</v>
      </c>
      <c r="E4" s="24">
        <v>311.39999999999998</v>
      </c>
      <c r="F4" s="24">
        <v>425.4</v>
      </c>
      <c r="G4" s="24">
        <v>433.4</v>
      </c>
      <c r="H4" s="24">
        <v>424.2</v>
      </c>
      <c r="I4" s="24">
        <v>442.5</v>
      </c>
      <c r="J4" s="24">
        <v>428.64647000000002</v>
      </c>
    </row>
    <row r="5" spans="1:11" x14ac:dyDescent="0.55000000000000004">
      <c r="A5" s="12" t="s">
        <v>9</v>
      </c>
      <c r="B5" s="4">
        <v>458.6</v>
      </c>
      <c r="C5" s="4">
        <v>625.5</v>
      </c>
      <c r="D5" s="35">
        <v>541.1</v>
      </c>
      <c r="E5" s="35">
        <v>698.9</v>
      </c>
      <c r="F5" s="35">
        <v>766.4</v>
      </c>
      <c r="G5" s="35">
        <v>598.70000000000005</v>
      </c>
      <c r="H5" s="35">
        <v>706.2</v>
      </c>
      <c r="I5" s="35">
        <v>693.7</v>
      </c>
      <c r="J5" s="35">
        <f>+SUM(J3:J4)</f>
        <v>646.54428000000007</v>
      </c>
    </row>
    <row r="6" spans="1:11" x14ac:dyDescent="0.55000000000000004">
      <c r="A6" s="13" t="s">
        <v>10</v>
      </c>
      <c r="B6" s="24">
        <v>191</v>
      </c>
      <c r="C6" s="24">
        <v>123.9</v>
      </c>
      <c r="D6" s="24">
        <v>190.5</v>
      </c>
      <c r="E6" s="24">
        <v>87</v>
      </c>
      <c r="F6" s="24">
        <v>65.7</v>
      </c>
      <c r="G6" s="24" t="s">
        <v>70</v>
      </c>
      <c r="H6" s="24">
        <v>86.9</v>
      </c>
      <c r="I6" s="24">
        <v>90.8</v>
      </c>
      <c r="J6" s="30">
        <v>77.2</v>
      </c>
    </row>
    <row r="7" spans="1:11" x14ac:dyDescent="0.55000000000000004">
      <c r="A7" s="14" t="s">
        <v>11</v>
      </c>
      <c r="B7" s="7">
        <v>649.6</v>
      </c>
      <c r="C7" s="7">
        <v>749.4</v>
      </c>
      <c r="D7" s="7">
        <v>731.6</v>
      </c>
      <c r="E7" s="7">
        <v>785.9</v>
      </c>
      <c r="F7" s="7">
        <v>832.2</v>
      </c>
      <c r="G7" s="7">
        <v>585.29999999999995</v>
      </c>
      <c r="H7" s="7">
        <v>793.1</v>
      </c>
      <c r="I7" s="7">
        <v>784.5</v>
      </c>
      <c r="J7" s="32">
        <f>+SUM(J5:J6)</f>
        <v>723.74428000000012</v>
      </c>
      <c r="K7" s="23"/>
    </row>
    <row r="8" spans="1:11" x14ac:dyDescent="0.55000000000000004">
      <c r="A8" s="15" t="s">
        <v>12</v>
      </c>
      <c r="B8" s="6" t="s">
        <v>13</v>
      </c>
      <c r="C8" s="27" t="s">
        <v>14</v>
      </c>
      <c r="D8" s="27" t="s">
        <v>15</v>
      </c>
      <c r="E8" s="27" t="s">
        <v>16</v>
      </c>
      <c r="F8" s="27" t="s">
        <v>17</v>
      </c>
      <c r="G8" s="27" t="s">
        <v>18</v>
      </c>
      <c r="H8" s="27" t="s">
        <v>19</v>
      </c>
      <c r="I8" s="27" t="s">
        <v>72</v>
      </c>
      <c r="J8" s="36">
        <v>-459.86377425574892</v>
      </c>
    </row>
    <row r="9" spans="1:11" x14ac:dyDescent="0.55000000000000004">
      <c r="A9" s="11" t="s">
        <v>20</v>
      </c>
      <c r="B9" s="3" t="s">
        <v>21</v>
      </c>
      <c r="C9" s="26" t="s">
        <v>22</v>
      </c>
      <c r="D9" s="26" t="s">
        <v>23</v>
      </c>
      <c r="E9" s="26" t="s">
        <v>24</v>
      </c>
      <c r="F9" s="26" t="s">
        <v>25</v>
      </c>
      <c r="G9" s="26" t="s">
        <v>26</v>
      </c>
      <c r="H9" s="26" t="s">
        <v>27</v>
      </c>
      <c r="I9" s="26" t="s">
        <v>73</v>
      </c>
      <c r="J9" s="37">
        <v>-28.836390000000002</v>
      </c>
    </row>
    <row r="10" spans="1:11" x14ac:dyDescent="0.55000000000000004">
      <c r="A10" s="11" t="s">
        <v>28</v>
      </c>
      <c r="B10" s="21">
        <v>0</v>
      </c>
      <c r="C10" s="26" t="s">
        <v>29</v>
      </c>
      <c r="D10" s="26" t="s">
        <v>30</v>
      </c>
      <c r="E10" s="26">
        <v>33.1</v>
      </c>
      <c r="F10" s="26" t="s">
        <v>31</v>
      </c>
      <c r="G10" s="26" t="s">
        <v>75</v>
      </c>
      <c r="H10" s="40">
        <v>9</v>
      </c>
      <c r="I10" s="37">
        <v>-1.2</v>
      </c>
      <c r="J10" s="37">
        <v>-7.3333560000000002</v>
      </c>
    </row>
    <row r="11" spans="1:11" x14ac:dyDescent="0.55000000000000004">
      <c r="A11" s="13" t="s">
        <v>32</v>
      </c>
      <c r="B11" s="26">
        <v>0.3</v>
      </c>
      <c r="C11" s="26">
        <v>0.3</v>
      </c>
      <c r="D11" s="26">
        <v>0.8</v>
      </c>
      <c r="E11" s="26">
        <v>0.8</v>
      </c>
      <c r="F11" s="26">
        <v>3.3</v>
      </c>
      <c r="G11" s="26">
        <v>1.6</v>
      </c>
      <c r="H11" s="26">
        <v>1.5</v>
      </c>
      <c r="I11" s="26">
        <v>2.2999999999999998</v>
      </c>
      <c r="J11" s="31">
        <v>1.9711339085524</v>
      </c>
    </row>
    <row r="12" spans="1:11" x14ac:dyDescent="0.55000000000000004">
      <c r="A12" s="14" t="s">
        <v>33</v>
      </c>
      <c r="B12" s="7">
        <v>417.1</v>
      </c>
      <c r="C12" s="7">
        <v>425.7</v>
      </c>
      <c r="D12" s="7">
        <v>442.6</v>
      </c>
      <c r="E12" s="7">
        <v>434.3</v>
      </c>
      <c r="F12" s="7">
        <v>356.7</v>
      </c>
      <c r="G12" s="7">
        <v>16.8</v>
      </c>
      <c r="H12" s="7">
        <v>280.89999999999998</v>
      </c>
      <c r="I12" s="7">
        <v>279.89999999999998</v>
      </c>
      <c r="J12" s="32">
        <f>SUM(J7:J11)</f>
        <v>229.68189365280358</v>
      </c>
    </row>
    <row r="13" spans="1:11" x14ac:dyDescent="0.55000000000000004">
      <c r="A13" s="15" t="s">
        <v>34</v>
      </c>
      <c r="B13" s="6" t="s">
        <v>35</v>
      </c>
      <c r="C13" s="6" t="s">
        <v>36</v>
      </c>
      <c r="D13" s="37" t="s">
        <v>37</v>
      </c>
      <c r="E13" s="37" t="s">
        <v>38</v>
      </c>
      <c r="F13" s="37">
        <v>-131.5</v>
      </c>
      <c r="G13" s="37" t="s">
        <v>44</v>
      </c>
      <c r="H13" s="37" t="s">
        <v>71</v>
      </c>
      <c r="I13" s="37" t="s">
        <v>74</v>
      </c>
      <c r="J13" s="37">
        <v>-81.625959916226449</v>
      </c>
    </row>
    <row r="14" spans="1:11" x14ac:dyDescent="0.55000000000000004">
      <c r="A14" s="11" t="s">
        <v>39</v>
      </c>
      <c r="B14" s="21">
        <v>0</v>
      </c>
      <c r="C14" s="21">
        <v>0</v>
      </c>
      <c r="D14" s="37">
        <v>0</v>
      </c>
      <c r="E14" s="37" t="s">
        <v>40</v>
      </c>
      <c r="F14" s="37">
        <v>14</v>
      </c>
      <c r="G14" s="37" t="s">
        <v>41</v>
      </c>
      <c r="H14" s="37">
        <v>0</v>
      </c>
      <c r="I14" s="37">
        <v>0</v>
      </c>
      <c r="J14" s="37">
        <v>0</v>
      </c>
    </row>
    <row r="15" spans="1:11" x14ac:dyDescent="0.55000000000000004">
      <c r="A15" s="13" t="s">
        <v>42</v>
      </c>
      <c r="B15" s="5" t="s">
        <v>43</v>
      </c>
      <c r="C15" s="5" t="s">
        <v>44</v>
      </c>
      <c r="D15" s="37" t="s">
        <v>45</v>
      </c>
      <c r="E15" s="37" t="s">
        <v>46</v>
      </c>
      <c r="F15" s="37" t="s">
        <v>47</v>
      </c>
      <c r="G15" s="37" t="s">
        <v>48</v>
      </c>
      <c r="H15" s="37" t="s">
        <v>49</v>
      </c>
      <c r="I15" s="37" t="s">
        <v>76</v>
      </c>
      <c r="J15" s="37">
        <v>-1.3562449892146</v>
      </c>
    </row>
    <row r="16" spans="1:11" x14ac:dyDescent="0.55000000000000004">
      <c r="A16" s="14" t="s">
        <v>50</v>
      </c>
      <c r="B16" s="39">
        <v>318</v>
      </c>
      <c r="C16" s="7">
        <v>284.7</v>
      </c>
      <c r="D16" s="7">
        <v>315.5</v>
      </c>
      <c r="E16" s="7">
        <v>236.7</v>
      </c>
      <c r="F16" s="39">
        <v>228</v>
      </c>
      <c r="G16" s="22">
        <v>-1</v>
      </c>
      <c r="H16" s="7">
        <v>181.3</v>
      </c>
      <c r="I16" s="7">
        <v>195.9</v>
      </c>
      <c r="J16" s="32">
        <f>+SUM(J12,J13:J15)</f>
        <v>146.69968874736253</v>
      </c>
    </row>
    <row r="17" spans="1:10" ht="15.75" customHeight="1" thickBot="1" x14ac:dyDescent="0.6">
      <c r="A17" s="16"/>
      <c r="B17" s="8"/>
      <c r="C17" s="8"/>
      <c r="D17" s="8"/>
      <c r="E17" s="8"/>
      <c r="F17" s="8"/>
      <c r="G17" s="8"/>
      <c r="H17" s="8"/>
      <c r="I17" s="8"/>
      <c r="J17" s="33"/>
    </row>
    <row r="18" spans="1:10" ht="18" thickTop="1" thickBot="1" x14ac:dyDescent="0.6">
      <c r="A18" s="17" t="s">
        <v>51</v>
      </c>
      <c r="B18" s="9" t="s">
        <v>52</v>
      </c>
      <c r="C18" s="9" t="s">
        <v>53</v>
      </c>
      <c r="D18" s="9" t="s">
        <v>54</v>
      </c>
      <c r="E18" s="9" t="s">
        <v>55</v>
      </c>
      <c r="F18" s="9" t="s">
        <v>56</v>
      </c>
      <c r="G18" s="9" t="s">
        <v>57</v>
      </c>
      <c r="H18" s="9" t="s">
        <v>58</v>
      </c>
      <c r="I18" s="9" t="s">
        <v>69</v>
      </c>
      <c r="J18" s="34" t="s">
        <v>79</v>
      </c>
    </row>
    <row r="19" spans="1:10" ht="17.5" thickTop="1" x14ac:dyDescent="0.55000000000000004">
      <c r="A19" s="18" t="s">
        <v>59</v>
      </c>
      <c r="B19" s="10" t="s">
        <v>60</v>
      </c>
      <c r="C19" s="10" t="s">
        <v>61</v>
      </c>
      <c r="D19" s="10" t="s">
        <v>62</v>
      </c>
      <c r="E19" s="10" t="s">
        <v>63</v>
      </c>
      <c r="F19" s="10" t="s">
        <v>64</v>
      </c>
      <c r="G19" s="10" t="s">
        <v>65</v>
      </c>
      <c r="H19" s="10" t="s">
        <v>66</v>
      </c>
      <c r="I19" s="42">
        <f>SUM(I20:I21)+1</f>
        <v>3373</v>
      </c>
      <c r="J19" s="42">
        <f>+SUM(J20:J21)</f>
        <v>3332.4560000000001</v>
      </c>
    </row>
    <row r="20" spans="1:10" x14ac:dyDescent="0.55000000000000004">
      <c r="A20" s="19" t="s">
        <v>67</v>
      </c>
      <c r="B20" s="41">
        <v>1454</v>
      </c>
      <c r="C20" s="41">
        <v>1464</v>
      </c>
      <c r="D20" s="41">
        <v>1473</v>
      </c>
      <c r="E20" s="41">
        <v>2755</v>
      </c>
      <c r="F20" s="41">
        <v>2692</v>
      </c>
      <c r="G20" s="41">
        <v>2709</v>
      </c>
      <c r="H20" s="41">
        <v>2699</v>
      </c>
      <c r="I20" s="41">
        <v>2686</v>
      </c>
      <c r="J20" s="41">
        <v>2652.8580000000002</v>
      </c>
    </row>
    <row r="21" spans="1:10" x14ac:dyDescent="0.55000000000000004">
      <c r="A21" s="20" t="s">
        <v>68</v>
      </c>
      <c r="B21" s="25">
        <v>308</v>
      </c>
      <c r="C21" s="25">
        <v>342</v>
      </c>
      <c r="D21" s="25">
        <v>342</v>
      </c>
      <c r="E21" s="25">
        <v>741</v>
      </c>
      <c r="F21" s="25">
        <v>703</v>
      </c>
      <c r="G21" s="25">
        <v>710</v>
      </c>
      <c r="H21" s="25">
        <v>686</v>
      </c>
      <c r="I21" s="25">
        <v>686</v>
      </c>
      <c r="J21" s="38">
        <v>679.59799999999996</v>
      </c>
    </row>
  </sheetData>
  <phoneticPr fontId="9" type="noConversion"/>
  <pageMargins left="0.7" right="0.7" top="0.75" bottom="0.75" header="0.3" footer="0.3"/>
  <pageSetup paperSize="9" orientation="portrait" r:id="rId1"/>
  <ignoredErrors>
    <ignoredError sqref="B19:J20"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2dddc5d2-b02c-48c1-8def-8e4ea336e3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3221CC79173B4ABBCE641D67E6B0BC" ma:contentTypeVersion="17" ma:contentTypeDescription="Create a new document." ma:contentTypeScope="" ma:versionID="5cf798abea76ed08c12de0d980d4e8be">
  <xsd:schema xmlns:xsd="http://www.w3.org/2001/XMLSchema" xmlns:xs="http://www.w3.org/2001/XMLSchema" xmlns:p="http://schemas.microsoft.com/office/2006/metadata/properties" xmlns:ns1="http://schemas.microsoft.com/sharepoint/v3" xmlns:ns2="2dddc5d2-b02c-48c1-8def-8e4ea336e360" xmlns:ns3="c8a8c19d-3964-4c6e-b7dd-b2ab10565510" targetNamespace="http://schemas.microsoft.com/office/2006/metadata/properties" ma:root="true" ma:fieldsID="1604ce8dc99087643e0a974d4648f14c" ns1:_="" ns2:_="" ns3:_="">
    <xsd:import namespace="http://schemas.microsoft.com/sharepoint/v3"/>
    <xsd:import namespace="2dddc5d2-b02c-48c1-8def-8e4ea336e360"/>
    <xsd:import namespace="c8a8c19d-3964-4c6e-b7dd-b2ab105655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2:MediaServiceObjectDetectorVersions" minOccurs="0"/>
                <xsd:element ref="ns1:_ip_UnifiedCompliancePolicyProperties" minOccurs="0"/>
                <xsd:element ref="ns1:_ip_UnifiedCompliancePolicyUIAc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ddc5d2-b02c-48c1-8def-8e4ea336e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59e12e3-ccbc-4aa7-94a9-919b85e8ea5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a8c19d-3964-4c6e-b7dd-b2ab10565510"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53EB1A-FCB5-4E88-8F5D-2D0ED35B9DA0}">
  <ds:schemaRefs>
    <ds:schemaRef ds:uri="http://purl.org/dc/terms/"/>
    <ds:schemaRef ds:uri="http://schemas.microsoft.com/office/2006/documentManagement/types"/>
    <ds:schemaRef ds:uri="http://www.w3.org/XML/1998/namespace"/>
    <ds:schemaRef ds:uri="c8a8c19d-3964-4c6e-b7dd-b2ab10565510"/>
    <ds:schemaRef ds:uri="http://purl.org/dc/elements/1.1/"/>
    <ds:schemaRef ds:uri="2dddc5d2-b02c-48c1-8def-8e4ea336e360"/>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purl.org/dc/dcmitype/"/>
  </ds:schemaRefs>
</ds:datastoreItem>
</file>

<file path=customXml/itemProps2.xml><?xml version="1.0" encoding="utf-8"?>
<ds:datastoreItem xmlns:ds="http://schemas.openxmlformats.org/officeDocument/2006/customXml" ds:itemID="{B6300C7F-2AE3-4EF3-B8B9-40807E3F631B}">
  <ds:schemaRefs>
    <ds:schemaRef ds:uri="http://schemas.microsoft.com/sharepoint/v3/contenttype/forms"/>
  </ds:schemaRefs>
</ds:datastoreItem>
</file>

<file path=customXml/itemProps3.xml><?xml version="1.0" encoding="utf-8"?>
<ds:datastoreItem xmlns:ds="http://schemas.openxmlformats.org/officeDocument/2006/customXml" ds:itemID="{81288509-336A-4975-8EE5-69C244B06D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dddc5d2-b02c-48c1-8def-8e4ea336e360"/>
    <ds:schemaRef ds:uri="c8a8c19d-3964-4c6e-b7dd-b2ab10565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 quarterly series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KUNDU Parsita</dc:creator>
  <cp:lastModifiedBy>KHARCHENKO Olena</cp:lastModifiedBy>
  <dcterms:created xsi:type="dcterms:W3CDTF">2024-05-02T15:28:38Z</dcterms:created>
  <dcterms:modified xsi:type="dcterms:W3CDTF">2024-10-30T19:18:52Z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bfbc92c-d07f-48f0-8ef1-4c0b14b59929_Enabled">
    <vt:lpwstr>true</vt:lpwstr>
  </property>
  <property fmtid="{D5CDD505-2E9C-101B-9397-08002B2CF9AE}" pid="3" name="MSIP_Label_3bfbc92c-d07f-48f0-8ef1-4c0b14b59929_SetDate">
    <vt:lpwstr>2024-05-02T15:29:57Z</vt:lpwstr>
  </property>
  <property fmtid="{D5CDD505-2E9C-101B-9397-08002B2CF9AE}" pid="4" name="MSIP_Label_3bfbc92c-d07f-48f0-8ef1-4c0b14b59929_Method">
    <vt:lpwstr>Privileged</vt:lpwstr>
  </property>
  <property fmtid="{D5CDD505-2E9C-101B-9397-08002B2CF9AE}" pid="5" name="MSIP_Label_3bfbc92c-d07f-48f0-8ef1-4c0b14b59929_Name">
    <vt:lpwstr>C1 - Restricted</vt:lpwstr>
  </property>
  <property fmtid="{D5CDD505-2E9C-101B-9397-08002B2CF9AE}" pid="6" name="MSIP_Label_3bfbc92c-d07f-48f0-8ef1-4c0b14b59929_SiteId">
    <vt:lpwstr>757bdf2a-9fe4-43ea-b5c9-fdb554650622</vt:lpwstr>
  </property>
  <property fmtid="{D5CDD505-2E9C-101B-9397-08002B2CF9AE}" pid="7" name="MSIP_Label_3bfbc92c-d07f-48f0-8ef1-4c0b14b59929_ActionId">
    <vt:lpwstr>6a2b6b77-bbe6-40f0-b89d-17ec85c16b42</vt:lpwstr>
  </property>
  <property fmtid="{D5CDD505-2E9C-101B-9397-08002B2CF9AE}" pid="8" name="MSIP_Label_3bfbc92c-d07f-48f0-8ef1-4c0b14b59929_ContentBits">
    <vt:lpwstr>0</vt:lpwstr>
  </property>
  <property fmtid="{D5CDD505-2E9C-101B-9397-08002B2CF9AE}" pid="9" name="ContentTypeId">
    <vt:lpwstr>0x010100073221CC79173B4ABBCE641D67E6B0BC</vt:lpwstr>
  </property>
  <property fmtid="{D5CDD505-2E9C-101B-9397-08002B2CF9AE}" pid="10" name="MediaServiceImageTags">
    <vt:lpwstr/>
  </property>
</Properties>
</file>